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Турнирная таблица" sheetId="1" r:id="rId1"/>
    <sheet name="Результат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<sst xmlns="http://schemas.openxmlformats.org/spreadsheetml/2006/main" count="156" uniqueCount="103">
  <si>
    <t xml:space="preserve">Турнирная таблица Открытого Чемпионата Челябинской области по быстрой управленческой борьбе </t>
  </si>
  <si>
    <t>Группа А</t>
  </si>
  <si>
    <t>¼ финала</t>
  </si>
  <si>
    <t xml:space="preserve">полуфинал </t>
  </si>
  <si>
    <t>Счет</t>
  </si>
  <si>
    <t>Игроки Финала</t>
  </si>
  <si>
    <t>Поединок за 3-е место</t>
  </si>
  <si>
    <t>Финал</t>
  </si>
  <si>
    <t>Победитель</t>
  </si>
  <si>
    <t>1. Елена Абрамкина (сит. 1, 9, 17)</t>
  </si>
  <si>
    <t>Победитель А — 2-е место Б (ситуация 25)</t>
  </si>
  <si>
    <t>Победитель ¼ финала 1 — победитель ¼ финала 2 среди групп А-Б (ситуация 29)</t>
  </si>
  <si>
    <t>Проигравший ½ финала 1 — проигравший ½ финала 2 (ситуация 31)</t>
  </si>
  <si>
    <t>Победитель ½ финала 1 — победитель ½ финала 2 (ситуация 32)</t>
  </si>
  <si>
    <t>2. Антон Фахрисламов (сит. 5, 13, 17)</t>
  </si>
  <si>
    <t>3. Даниил Юсупов (сит. 5, 9, 21)</t>
  </si>
  <si>
    <t>4. Марина Круглова (сит. 1, 13, 21)</t>
  </si>
  <si>
    <t>Группа Б</t>
  </si>
  <si>
    <t>1. Анна Шиндина (сит. 2, 10, 18)</t>
  </si>
  <si>
    <t>Победитель Б — 2-е место А (ситуация 26)</t>
  </si>
  <si>
    <t>2. Сергей Жигалин (сит. 6, 14, 18)</t>
  </si>
  <si>
    <t>3. Татьяна Маркова-Учайкина (сит. 6, 10, 22)</t>
  </si>
  <si>
    <t>4. Вячеслав Тольский (сит. 2, 14, 22)</t>
  </si>
  <si>
    <t>Группа В</t>
  </si>
  <si>
    <t>1. Арина Степанова (сит. 3, 11, 19)</t>
  </si>
  <si>
    <t>Победитель В — 2-е место Г (ситуация 27)</t>
  </si>
  <si>
    <t>Победитель ¼ финала 1 — победитель ¼ финала 2 среди групп В-Г (ситуация 30)</t>
  </si>
  <si>
    <t>2. Алексей Вишняков (сит. 7, 15, 19)</t>
  </si>
  <si>
    <t>3. Андрей Батрашов (сит. 7, 11, 23)</t>
  </si>
  <si>
    <t>4. Сергей Рябов (сит. 3, 15, 23)</t>
  </si>
  <si>
    <t>Группа Г</t>
  </si>
  <si>
    <t>1. Ирина Емелева (сит. 4, 12, 20)</t>
  </si>
  <si>
    <t>Победитель Г — 2-е место В (ситуация 28)</t>
  </si>
  <si>
    <t>2. Виктор Щапин (сит. 8, 16, 20)</t>
  </si>
  <si>
    <t>3. Олег Таратухин (сит. 8, 12, 24)</t>
  </si>
  <si>
    <t>4. Ольга Ишметьева (сит. 4, 16, 24)</t>
  </si>
  <si>
    <t>Поединки в Группах:</t>
  </si>
  <si>
    <t xml:space="preserve">Поединки ¼ финала: </t>
  </si>
  <si>
    <t xml:space="preserve">Поединки 1\2 финала: </t>
  </si>
  <si>
    <t>1. А1 Елена Абрамкина — А4 Марина Круглова (ситуация 1)</t>
  </si>
  <si>
    <t>2. Б1 Анна Шиндина — Б4 Вячеслав Тольский (ситуация 2)</t>
  </si>
  <si>
    <t>1. Победитель А — 2-е место Б (ситуация 25)</t>
  </si>
  <si>
    <t>1. Победитель ¼ финала среди групп А-Б (ситуация 29)</t>
  </si>
  <si>
    <t>3. В1 Арина Степанова — В4 Сергей Рябов (ситуация 3)</t>
  </si>
  <si>
    <t>2. Победитель Б — 2-е место А (ситуация 26)</t>
  </si>
  <si>
    <t>2. Победитель ¼ финала среди групп В-Г (ситуация 30)</t>
  </si>
  <si>
    <t>4. Г1 Ирина Емелева — Г4 Ольга Ишметьева (ситуация 4)</t>
  </si>
  <si>
    <t>3. Победитель В — 2-е место Г (ситуация 27)</t>
  </si>
  <si>
    <t>4. Победитель Г — 2-е место В (ситуация 28)</t>
  </si>
  <si>
    <t>Поединок за 3 место: ситуация 31</t>
  </si>
  <si>
    <t>5. А2 Антон Фахрисламов — А3 Даниил Юсупов (ситуация 5)</t>
  </si>
  <si>
    <t>6. Б2 Сергей Жигалин — Б3 Татьяна Маркова-Учайкина (ситуация 6)</t>
  </si>
  <si>
    <t>1. Проигравшие ½ финала (ситуация 31)</t>
  </si>
  <si>
    <t>7. В2 Алексей Вишняков — В3 Андрей Батрашов (ситуация 7)</t>
  </si>
  <si>
    <t>8. Г2 Виктор Щапин — Г3 Олег Таратухин (ситуация 8)</t>
  </si>
  <si>
    <t>Финал: ситуация 32</t>
  </si>
  <si>
    <t>9. А1 Елена Абрамкина — А3 Даниил Юсупов (ситуация 9)</t>
  </si>
  <si>
    <t>10. Б1 Анна Шиндина — Б3 Татьяна Маркова-Учайкина (ситуация 10)</t>
  </si>
  <si>
    <t>11. В1 Арина Степанова — В3 Андрей Батрашов (ситуация 11)</t>
  </si>
  <si>
    <t>12. Г1 Ирина Емелева — Г3 Олег Таратухин (ситуация 12)</t>
  </si>
  <si>
    <t>13. А2 Антон Фахрисламов — А4 Марина Круглова (ситуация 13)</t>
  </si>
  <si>
    <t>14. Б2 Сергей Жигалин — Б4 Вячеслав Тольский (ситуация 14)</t>
  </si>
  <si>
    <t>15. В2 Алексей Вишняков — В4 Сергей Рябов (ситуация 15)</t>
  </si>
  <si>
    <t>16. Г2 Виктор Щапин — Г4 Ольга Ишметьева (ситуация 16)</t>
  </si>
  <si>
    <t>17. А1 Елена Абрамкина — А2 Антон Фахрисламов (ситуация 17)</t>
  </si>
  <si>
    <t>18. Б1 Анна Шиндина — Б2 Сергей Жигалин (ситуация 18)</t>
  </si>
  <si>
    <t>19. В1 Арина Степанова — В2 Алексей Вишняков (ситуация 19)</t>
  </si>
  <si>
    <t>20. Г1 Ирина Емелева — Г2 Виктор Щапин (ситуация 20)</t>
  </si>
  <si>
    <t>21. А3 Даниил Юсупов — А4 Марина Круглова (ситуация 21)</t>
  </si>
  <si>
    <t>22. Б3 Татьяна Маркова-Учайкина — Б4 Вячеслав Тольский (ситуация 22)</t>
  </si>
  <si>
    <t>23. В3 Андрей Батрашов — В4 Сергей Рябов (ситуация 23)</t>
  </si>
  <si>
    <t>24. Г3 Олег Таратухин — Г4 Ольга Ишметьева (ситуация 24)</t>
  </si>
  <si>
    <t>№</t>
  </si>
  <si>
    <t>Игрок</t>
  </si>
  <si>
    <t>Победы</t>
  </si>
  <si>
    <t>Голоса</t>
  </si>
  <si>
    <t>Место</t>
  </si>
  <si>
    <t>Елена Абрамкина</t>
  </si>
  <si>
    <t>Антон Фахрисламов</t>
  </si>
  <si>
    <t>Даниил Юсупов</t>
  </si>
  <si>
    <t>Марина Круглова</t>
  </si>
  <si>
    <t>Анна Шиндина</t>
  </si>
  <si>
    <t>Сергей Жигалин</t>
  </si>
  <si>
    <t>Татьяна Маркова-Учайкина</t>
  </si>
  <si>
    <t>Вячеслав Тольский</t>
  </si>
  <si>
    <t>Арина Степанова</t>
  </si>
  <si>
    <t>Алексей Вишняков</t>
  </si>
  <si>
    <t>Андрей Батрашов</t>
  </si>
  <si>
    <t>Сергей Рябов</t>
  </si>
  <si>
    <t>Ирина Емелева</t>
  </si>
  <si>
    <t>Виктор Щапин</t>
  </si>
  <si>
    <t>Олег Таратухин</t>
  </si>
  <si>
    <t>Ольга Ишметьева</t>
  </si>
  <si>
    <t>Поединки в группах</t>
  </si>
  <si>
    <t>Игровая пара</t>
  </si>
  <si>
    <t>Ситуация</t>
  </si>
  <si>
    <t>Счёт</t>
  </si>
  <si>
    <t>Четвертьфинал</t>
  </si>
  <si>
    <t>Полуфинал</t>
  </si>
  <si>
    <t>Поединок за 3 место</t>
  </si>
  <si>
    <t>1 место Ирина Емелева</t>
  </si>
  <si>
    <t>2 место Татьяна Маркова-Учайкина</t>
  </si>
  <si>
    <t>3 место Алексей Вишняков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</si>
</sst>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27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6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6"/>
      <color indexed="12"/>
      <name val="Arial Cyr"/>
      <family val="2"/>
    </font>
    <font>
      <sz val="12"/>
      <name val="Arial Cyr"/>
      <family val="2"/>
    </font>
    <font>
      <b/>
      <sz val="12"/>
      <color indexed="8"/>
      <name val="Calibri"/>
      <family val="2"/>
    </font>
    <font>
      <b/>
      <sz val="12"/>
      <name val="Arial Cyr"/>
      <family val="2"/>
    </font>
    <font>
      <sz val="11"/>
      <color indexed="8"/>
      <name val="Arial"/>
      <family val="2"/>
    </font>
    <font>
      <b/>
      <u val="single"/>
      <sz val="12"/>
      <name val="Arial Cyr"/>
      <family val="2"/>
    </font>
    <font>
      <sz val="12"/>
      <color indexed="10"/>
      <name val="Arial Cyr"/>
      <family val="2"/>
    </font>
    <font>
      <b/>
      <u val="single"/>
      <sz val="12"/>
      <color indexed="10"/>
      <name val="Arial Cyr"/>
      <family val="2"/>
    </font>
    <font>
      <b/>
      <u val="single"/>
      <sz val="10"/>
      <name val="Arial Cyr"/>
      <family val="2"/>
    </font>
    <font>
      <b/>
      <sz val="10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2"/>
    </font>
    <font>
      <b/>
      <sz val="16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34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5" fontId="15" fillId="0" borderId="0" xfId="0" applyNumberFormat="1" applyFont="1" applyAlignment="1">
      <alignment/>
    </xf>
    <xf numFmtId="164" fontId="16" fillId="9" borderId="2" xfId="0" applyFont="1" applyFill="1" applyBorder="1" applyAlignment="1">
      <alignment horizontal="center" vertical="center"/>
    </xf>
    <xf numFmtId="164" fontId="14" fillId="0" borderId="0" xfId="0" applyFont="1" applyAlignment="1">
      <alignment vertical="center"/>
    </xf>
    <xf numFmtId="164" fontId="17" fillId="0" borderId="2" xfId="0" applyFont="1" applyFill="1" applyBorder="1" applyAlignment="1">
      <alignment horizontal="left" vertical="center" indent="1" shrinkToFit="1"/>
    </xf>
    <xf numFmtId="164" fontId="16" fillId="0" borderId="2" xfId="0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/>
    </xf>
    <xf numFmtId="166" fontId="18" fillId="0" borderId="2" xfId="0" applyNumberFormat="1" applyFont="1" applyBorder="1" applyAlignment="1">
      <alignment horizontal="center" vertical="center"/>
    </xf>
    <xf numFmtId="164" fontId="19" fillId="0" borderId="2" xfId="0" applyFont="1" applyBorder="1" applyAlignment="1">
      <alignment vertical="center"/>
    </xf>
    <xf numFmtId="166" fontId="20" fillId="0" borderId="2" xfId="0" applyNumberFormat="1" applyFont="1" applyBorder="1" applyAlignment="1">
      <alignment horizontal="center" vertical="center"/>
    </xf>
    <xf numFmtId="164" fontId="17" fillId="0" borderId="2" xfId="0" applyFont="1" applyFill="1" applyBorder="1" applyAlignment="1">
      <alignment horizontal="left" vertical="center" wrapText="1" indent="1" shrinkToFit="1"/>
    </xf>
    <xf numFmtId="164" fontId="16" fillId="0" borderId="2" xfId="0" applyFont="1" applyFill="1" applyBorder="1" applyAlignment="1">
      <alignment horizontal="center" vertical="center"/>
    </xf>
    <xf numFmtId="164" fontId="0" fillId="0" borderId="2" xfId="0" applyBorder="1" applyAlignment="1">
      <alignment/>
    </xf>
    <xf numFmtId="164" fontId="21" fillId="0" borderId="0" xfId="0" applyFont="1" applyAlignment="1">
      <alignment/>
    </xf>
    <xf numFmtId="164" fontId="18" fillId="0" borderId="0" xfId="0" applyFont="1" applyAlignment="1">
      <alignment/>
    </xf>
    <xf numFmtId="164" fontId="0" fillId="0" borderId="0" xfId="0" applyFont="1" applyBorder="1" applyAlignment="1">
      <alignment/>
    </xf>
    <xf numFmtId="164" fontId="22" fillId="0" borderId="0" xfId="0" applyFont="1" applyAlignment="1">
      <alignment/>
    </xf>
    <xf numFmtId="164" fontId="0" fillId="0" borderId="0" xfId="0" applyFont="1" applyAlignment="1">
      <alignment/>
    </xf>
    <xf numFmtId="164" fontId="23" fillId="9" borderId="3" xfId="0" applyFont="1" applyFill="1" applyBorder="1" applyAlignment="1">
      <alignment horizontal="center" vertical="center"/>
    </xf>
    <xf numFmtId="164" fontId="24" fillId="0" borderId="3" xfId="0" applyFont="1" applyBorder="1" applyAlignment="1">
      <alignment horizontal="center" vertical="center"/>
    </xf>
    <xf numFmtId="164" fontId="24" fillId="0" borderId="3" xfId="0" applyFont="1" applyBorder="1" applyAlignment="1">
      <alignment horizontal="left" vertical="center" indent="1"/>
    </xf>
    <xf numFmtId="164" fontId="17" fillId="0" borderId="3" xfId="0" applyFont="1" applyFill="1" applyBorder="1" applyAlignment="1">
      <alignment horizontal="center" vertical="center" indent="1" shrinkToFit="1"/>
    </xf>
    <xf numFmtId="164" fontId="17" fillId="0" borderId="3" xfId="0" applyFont="1" applyFill="1" applyBorder="1" applyAlignment="1">
      <alignment horizontal="left" vertical="center" indent="1" shrinkToFit="1"/>
    </xf>
    <xf numFmtId="164" fontId="24" fillId="10" borderId="3" xfId="0" applyFont="1" applyFill="1" applyBorder="1" applyAlignment="1">
      <alignment horizontal="center" vertical="center"/>
    </xf>
    <xf numFmtId="164" fontId="17" fillId="0" borderId="3" xfId="0" applyFont="1" applyFill="1" applyBorder="1" applyAlignment="1">
      <alignment horizontal="center" vertical="center" wrapText="1" indent="1" shrinkToFit="1"/>
    </xf>
    <xf numFmtId="164" fontId="17" fillId="0" borderId="3" xfId="0" applyFont="1" applyFill="1" applyBorder="1" applyAlignment="1">
      <alignment horizontal="left" vertical="center" wrapText="1" indent="1" shrinkToFit="1"/>
    </xf>
    <xf numFmtId="164" fontId="24" fillId="0" borderId="0" xfId="0" applyFont="1" applyAlignment="1">
      <alignment/>
    </xf>
    <xf numFmtId="164" fontId="25" fillId="0" borderId="3" xfId="0" applyFont="1" applyBorder="1" applyAlignment="1">
      <alignment horizontal="center" vertical="center"/>
    </xf>
    <xf numFmtId="164" fontId="25" fillId="0" borderId="3" xfId="0" applyFont="1" applyBorder="1" applyAlignment="1">
      <alignment horizontal="left" vertical="center" indent="1"/>
    </xf>
    <xf numFmtId="164" fontId="0" fillId="0" borderId="3" xfId="0" applyFont="1" applyBorder="1" applyAlignment="1">
      <alignment horizontal="left" vertical="center" indent="1"/>
    </xf>
    <xf numFmtId="164" fontId="0" fillId="0" borderId="3" xfId="0" applyBorder="1" applyAlignment="1">
      <alignment horizontal="center" vertical="center"/>
    </xf>
    <xf numFmtId="164" fontId="26" fillId="0" borderId="0" xfId="0" applyFont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15" zoomScaleNormal="115" workbookViewId="0" topLeftCell="A27">
      <selection activeCell="A53" sqref="A53"/>
    </sheetView>
  </sheetViews>
  <sheetFormatPr defaultColWidth="8.00390625" defaultRowHeight="12.75"/>
  <cols>
    <col min="1" max="1" width="51.00390625" style="0" customWidth="1"/>
    <col min="2" max="5" width="17.875" style="0" customWidth="1"/>
    <col min="6" max="7" width="9.00390625" style="0" hidden="1" customWidth="1"/>
    <col min="8" max="10" width="17.375" style="0" customWidth="1"/>
    <col min="11" max="11" width="9.00390625" style="0" customWidth="1"/>
    <col min="12" max="12" width="30.25390625" style="0" customWidth="1"/>
    <col min="13" max="16384" width="9.00390625" style="0" customWidth="1"/>
  </cols>
  <sheetData>
    <row r="1" spans="1:4" ht="12.75">
      <c r="A1" s="1" t="s">
        <v>0</v>
      </c>
      <c r="B1" s="1"/>
      <c r="C1" s="1"/>
      <c r="D1" s="1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s="5" customFormat="1" ht="18" customHeight="1">
      <c r="A3" s="4" t="s">
        <v>1</v>
      </c>
      <c r="B3" s="4" t="s">
        <v>2</v>
      </c>
      <c r="C3" s="4"/>
      <c r="D3" s="4" t="s">
        <v>3</v>
      </c>
      <c r="E3" s="4"/>
      <c r="F3" s="4" t="s">
        <v>4</v>
      </c>
      <c r="G3" s="4" t="s">
        <v>5</v>
      </c>
      <c r="H3" s="4" t="s">
        <v>6</v>
      </c>
      <c r="I3" s="4"/>
      <c r="J3" s="4" t="s">
        <v>7</v>
      </c>
      <c r="K3" s="4" t="s">
        <v>4</v>
      </c>
      <c r="L3" s="4" t="s">
        <v>8</v>
      </c>
    </row>
    <row r="4" spans="1:12" s="5" customFormat="1" ht="18" customHeight="1">
      <c r="A4" s="6" t="s">
        <v>9</v>
      </c>
      <c r="B4" s="7" t="s">
        <v>10</v>
      </c>
      <c r="C4" s="6"/>
      <c r="D4" s="7" t="s">
        <v>11</v>
      </c>
      <c r="E4" s="8"/>
      <c r="F4" s="9"/>
      <c r="G4" s="10"/>
      <c r="H4" s="7" t="s">
        <v>12</v>
      </c>
      <c r="I4" s="10"/>
      <c r="J4" s="7" t="s">
        <v>13</v>
      </c>
      <c r="K4" s="9"/>
      <c r="L4" s="11"/>
    </row>
    <row r="5" spans="1:12" s="5" customFormat="1" ht="18" customHeight="1">
      <c r="A5" s="6" t="s">
        <v>14</v>
      </c>
      <c r="B5" s="7"/>
      <c r="C5" s="7"/>
      <c r="D5" s="7"/>
      <c r="E5" s="7"/>
      <c r="F5" s="9"/>
      <c r="G5" s="10"/>
      <c r="H5" s="7"/>
      <c r="I5" s="10"/>
      <c r="J5" s="7"/>
      <c r="K5" s="9"/>
      <c r="L5" s="11"/>
    </row>
    <row r="6" spans="1:12" s="5" customFormat="1" ht="18" customHeight="1">
      <c r="A6" s="6" t="s">
        <v>15</v>
      </c>
      <c r="B6" s="7"/>
      <c r="C6" s="6"/>
      <c r="D6" s="7"/>
      <c r="E6" s="7"/>
      <c r="F6" s="9"/>
      <c r="G6" s="10"/>
      <c r="H6" s="7"/>
      <c r="I6" s="10"/>
      <c r="J6" s="7"/>
      <c r="K6" s="9"/>
      <c r="L6" s="11"/>
    </row>
    <row r="7" spans="1:12" s="5" customFormat="1" ht="18" customHeight="1">
      <c r="A7" s="12" t="s">
        <v>16</v>
      </c>
      <c r="B7" s="7"/>
      <c r="C7" s="7"/>
      <c r="D7" s="7"/>
      <c r="E7" s="7"/>
      <c r="F7" s="9"/>
      <c r="G7" s="10"/>
      <c r="H7" s="7"/>
      <c r="I7" s="10"/>
      <c r="J7" s="7"/>
      <c r="K7" s="9"/>
      <c r="L7" s="11"/>
    </row>
    <row r="8" spans="1:12" s="5" customFormat="1" ht="18" customHeight="1">
      <c r="A8" s="4" t="s">
        <v>17</v>
      </c>
      <c r="B8" s="13"/>
      <c r="C8" s="13"/>
      <c r="D8" s="7"/>
      <c r="E8" s="7"/>
      <c r="F8" s="9"/>
      <c r="G8" s="10"/>
      <c r="H8" s="7"/>
      <c r="I8" s="10"/>
      <c r="J8" s="7"/>
      <c r="K8" s="9"/>
      <c r="L8" s="11"/>
    </row>
    <row r="9" spans="1:12" s="5" customFormat="1" ht="18" customHeight="1">
      <c r="A9" s="6" t="s">
        <v>18</v>
      </c>
      <c r="B9" s="7" t="s">
        <v>19</v>
      </c>
      <c r="C9" s="6"/>
      <c r="D9" s="7"/>
      <c r="E9" s="8"/>
      <c r="F9" s="9"/>
      <c r="G9" s="10"/>
      <c r="H9" s="7"/>
      <c r="I9" s="10"/>
      <c r="J9" s="7"/>
      <c r="K9" s="9"/>
      <c r="L9" s="11"/>
    </row>
    <row r="10" spans="1:12" s="5" customFormat="1" ht="18" customHeight="1">
      <c r="A10" s="6" t="s">
        <v>20</v>
      </c>
      <c r="B10" s="7"/>
      <c r="C10" s="7"/>
      <c r="D10" s="7"/>
      <c r="E10" s="7"/>
      <c r="F10" s="9"/>
      <c r="G10" s="10"/>
      <c r="H10" s="7"/>
      <c r="I10" s="10"/>
      <c r="J10" s="7"/>
      <c r="K10" s="9"/>
      <c r="L10" s="11"/>
    </row>
    <row r="11" spans="1:12" s="5" customFormat="1" ht="18" customHeight="1">
      <c r="A11" s="6" t="s">
        <v>21</v>
      </c>
      <c r="B11" s="7"/>
      <c r="C11" s="7"/>
      <c r="D11" s="7"/>
      <c r="E11" s="7"/>
      <c r="F11" s="9"/>
      <c r="G11" s="10"/>
      <c r="H11" s="7"/>
      <c r="I11" s="10"/>
      <c r="J11" s="7"/>
      <c r="K11" s="9"/>
      <c r="L11" s="11"/>
    </row>
    <row r="12" spans="1:12" s="5" customFormat="1" ht="18" customHeight="1">
      <c r="A12" s="12" t="s">
        <v>22</v>
      </c>
      <c r="B12" s="7"/>
      <c r="C12" s="7"/>
      <c r="D12" s="7"/>
      <c r="E12" s="7"/>
      <c r="F12" s="9"/>
      <c r="G12" s="10"/>
      <c r="H12" s="7"/>
      <c r="I12" s="10"/>
      <c r="J12" s="7"/>
      <c r="K12" s="9"/>
      <c r="L12" s="11"/>
    </row>
    <row r="13" spans="1:12" ht="18" customHeight="1">
      <c r="A13" s="4" t="s">
        <v>23</v>
      </c>
      <c r="B13" s="13"/>
      <c r="C13" s="13"/>
      <c r="D13" s="8"/>
      <c r="E13" s="8"/>
      <c r="F13" s="14"/>
      <c r="G13" s="14"/>
      <c r="H13" s="7"/>
      <c r="I13" s="10"/>
      <c r="J13" s="7"/>
      <c r="K13" s="14"/>
      <c r="L13" s="11"/>
    </row>
    <row r="14" spans="1:12" ht="18" customHeight="1">
      <c r="A14" s="6" t="s">
        <v>24</v>
      </c>
      <c r="B14" s="7" t="s">
        <v>25</v>
      </c>
      <c r="C14" s="6"/>
      <c r="D14" s="7" t="s">
        <v>26</v>
      </c>
      <c r="E14" s="8"/>
      <c r="F14" s="14"/>
      <c r="G14" s="14"/>
      <c r="H14" s="7"/>
      <c r="I14" s="10"/>
      <c r="J14" s="7"/>
      <c r="K14" s="14"/>
      <c r="L14" s="11"/>
    </row>
    <row r="15" spans="1:12" ht="18" customHeight="1">
      <c r="A15" s="6" t="s">
        <v>27</v>
      </c>
      <c r="B15" s="7"/>
      <c r="C15" s="7"/>
      <c r="D15" s="7"/>
      <c r="E15" s="7"/>
      <c r="F15" s="14"/>
      <c r="G15" s="14"/>
      <c r="H15" s="7"/>
      <c r="I15" s="10"/>
      <c r="J15" s="7"/>
      <c r="K15" s="7"/>
      <c r="L15" s="7"/>
    </row>
    <row r="16" spans="1:12" ht="18" customHeight="1">
      <c r="A16" s="6" t="s">
        <v>28</v>
      </c>
      <c r="B16" s="7"/>
      <c r="C16" s="7"/>
      <c r="D16" s="7"/>
      <c r="E16" s="7"/>
      <c r="F16" s="14"/>
      <c r="G16" s="14"/>
      <c r="H16" s="7"/>
      <c r="I16" s="10"/>
      <c r="J16" s="7"/>
      <c r="K16" s="7"/>
      <c r="L16" s="7"/>
    </row>
    <row r="17" spans="1:12" ht="18" customHeight="1">
      <c r="A17" s="12" t="s">
        <v>29</v>
      </c>
      <c r="B17" s="7"/>
      <c r="C17" s="7"/>
      <c r="D17" s="7"/>
      <c r="E17" s="7"/>
      <c r="F17" s="14"/>
      <c r="G17" s="14"/>
      <c r="H17" s="7"/>
      <c r="I17" s="10"/>
      <c r="J17" s="7"/>
      <c r="K17" s="7"/>
      <c r="L17" s="7"/>
    </row>
    <row r="18" spans="1:12" ht="18" customHeight="1">
      <c r="A18" s="4" t="s">
        <v>30</v>
      </c>
      <c r="B18" s="13"/>
      <c r="C18" s="13"/>
      <c r="D18" s="7"/>
      <c r="E18" s="7"/>
      <c r="F18" s="14"/>
      <c r="G18" s="14"/>
      <c r="H18" s="7"/>
      <c r="I18" s="10"/>
      <c r="J18" s="7"/>
      <c r="K18" s="7"/>
      <c r="L18" s="7"/>
    </row>
    <row r="19" spans="1:12" ht="18" customHeight="1">
      <c r="A19" s="6" t="s">
        <v>31</v>
      </c>
      <c r="B19" s="7" t="s">
        <v>32</v>
      </c>
      <c r="C19" s="6"/>
      <c r="D19" s="7"/>
      <c r="E19" s="8"/>
      <c r="F19" s="14"/>
      <c r="G19" s="14"/>
      <c r="H19" s="7"/>
      <c r="I19" s="10"/>
      <c r="J19" s="7"/>
      <c r="K19" s="7"/>
      <c r="L19" s="7"/>
    </row>
    <row r="20" spans="1:12" ht="18" customHeight="1">
      <c r="A20" s="6" t="s">
        <v>33</v>
      </c>
      <c r="B20" s="7"/>
      <c r="C20" s="7"/>
      <c r="D20" s="7"/>
      <c r="E20" s="7"/>
      <c r="F20" s="14"/>
      <c r="G20" s="14"/>
      <c r="H20" s="7"/>
      <c r="I20" s="10"/>
      <c r="J20" s="7"/>
      <c r="K20" s="7"/>
      <c r="L20" s="7"/>
    </row>
    <row r="21" spans="1:12" ht="18" customHeight="1">
      <c r="A21" s="6" t="s">
        <v>34</v>
      </c>
      <c r="B21" s="7"/>
      <c r="C21" s="7"/>
      <c r="D21" s="7"/>
      <c r="E21" s="7"/>
      <c r="F21" s="14"/>
      <c r="G21" s="14"/>
      <c r="H21" s="7"/>
      <c r="I21" s="10"/>
      <c r="J21" s="7"/>
      <c r="K21" s="7"/>
      <c r="L21" s="7"/>
    </row>
    <row r="22" spans="1:12" ht="18" customHeight="1">
      <c r="A22" s="12" t="s">
        <v>35</v>
      </c>
      <c r="B22" s="7"/>
      <c r="C22" s="7"/>
      <c r="D22" s="7"/>
      <c r="E22" s="7"/>
      <c r="F22" s="14"/>
      <c r="G22" s="14"/>
      <c r="H22" s="7"/>
      <c r="I22" s="10"/>
      <c r="J22" s="7"/>
      <c r="K22" s="7"/>
      <c r="L22" s="7"/>
    </row>
    <row r="24" spans="1:8" ht="12.75">
      <c r="A24" s="15" t="s">
        <v>36</v>
      </c>
      <c r="C24" s="16" t="s">
        <v>37</v>
      </c>
      <c r="D24" s="15"/>
      <c r="H24" s="16" t="s">
        <v>38</v>
      </c>
    </row>
    <row r="25" spans="1:8" ht="12.75">
      <c r="A25" s="17" t="s">
        <v>39</v>
      </c>
      <c r="B25" s="17"/>
      <c r="C25" s="18"/>
      <c r="D25" s="19"/>
      <c r="H25" s="18"/>
    </row>
    <row r="26" spans="1:8" ht="12.75">
      <c r="A26" s="17" t="s">
        <v>40</v>
      </c>
      <c r="B26" s="17"/>
      <c r="C26" t="s">
        <v>41</v>
      </c>
      <c r="D26" s="19"/>
      <c r="H26" s="19" t="s">
        <v>42</v>
      </c>
    </row>
    <row r="27" spans="1:8" ht="12.75">
      <c r="A27" s="17" t="s">
        <v>43</v>
      </c>
      <c r="B27" s="17"/>
      <c r="C27" t="s">
        <v>44</v>
      </c>
      <c r="D27" s="19"/>
      <c r="H27" s="19" t="s">
        <v>45</v>
      </c>
    </row>
    <row r="28" spans="1:4" ht="12.75">
      <c r="A28" s="17" t="s">
        <v>46</v>
      </c>
      <c r="B28" s="17"/>
      <c r="C28" t="s">
        <v>47</v>
      </c>
      <c r="D28" s="19"/>
    </row>
    <row r="29" spans="3:8" ht="12.75">
      <c r="C29" t="s">
        <v>48</v>
      </c>
      <c r="D29" s="19"/>
      <c r="H29" s="16" t="s">
        <v>49</v>
      </c>
    </row>
    <row r="30" spans="1:2" ht="12.75">
      <c r="A30" s="17" t="s">
        <v>50</v>
      </c>
      <c r="B30" s="17"/>
    </row>
    <row r="31" spans="1:8" ht="12.75">
      <c r="A31" s="17" t="s">
        <v>51</v>
      </c>
      <c r="B31" s="17"/>
      <c r="C31" s="19"/>
      <c r="D31" s="19"/>
      <c r="H31" t="s">
        <v>52</v>
      </c>
    </row>
    <row r="32" spans="1:4" ht="12.75">
      <c r="A32" s="17" t="s">
        <v>53</v>
      </c>
      <c r="B32" s="17"/>
      <c r="C32" s="19"/>
      <c r="D32" s="19"/>
    </row>
    <row r="33" spans="1:8" ht="12.75">
      <c r="A33" s="17" t="s">
        <v>54</v>
      </c>
      <c r="B33" s="17"/>
      <c r="D33" s="19"/>
      <c r="H33" s="16" t="s">
        <v>55</v>
      </c>
    </row>
    <row r="34" spans="2:4" ht="12.75">
      <c r="B34" s="19"/>
      <c r="C34" s="19"/>
      <c r="D34" s="19"/>
    </row>
    <row r="35" spans="1:4" ht="12.75">
      <c r="A35" s="17" t="s">
        <v>56</v>
      </c>
      <c r="B35" s="17"/>
      <c r="C35" s="19"/>
      <c r="D35" s="19"/>
    </row>
    <row r="36" spans="1:4" ht="12.75">
      <c r="A36" s="17" t="s">
        <v>57</v>
      </c>
      <c r="B36" s="17"/>
      <c r="D36" s="19"/>
    </row>
    <row r="37" spans="1:4" ht="12.75">
      <c r="A37" s="17" t="s">
        <v>58</v>
      </c>
      <c r="B37" s="17"/>
      <c r="C37" s="19"/>
      <c r="D37" s="19"/>
    </row>
    <row r="38" spans="1:4" ht="12.75">
      <c r="A38" s="17" t="s">
        <v>59</v>
      </c>
      <c r="B38" s="17"/>
      <c r="C38" s="19"/>
      <c r="D38" s="19"/>
    </row>
    <row r="40" spans="1:4" ht="12.75">
      <c r="A40" s="17" t="s">
        <v>60</v>
      </c>
      <c r="B40" s="17"/>
      <c r="C40" s="19"/>
      <c r="D40" s="19"/>
    </row>
    <row r="41" spans="1:4" ht="12.75">
      <c r="A41" s="17" t="s">
        <v>61</v>
      </c>
      <c r="B41" s="17"/>
      <c r="C41" s="19"/>
      <c r="D41" s="19"/>
    </row>
    <row r="42" spans="1:2" ht="12.75">
      <c r="A42" s="17" t="s">
        <v>62</v>
      </c>
      <c r="B42" s="17"/>
    </row>
    <row r="43" spans="1:2" ht="12.75">
      <c r="A43" s="17" t="s">
        <v>63</v>
      </c>
      <c r="B43" s="17"/>
    </row>
    <row r="45" spans="1:2" ht="12.75">
      <c r="A45" s="17" t="s">
        <v>64</v>
      </c>
      <c r="B45" s="17"/>
    </row>
    <row r="46" spans="1:2" ht="12.75">
      <c r="A46" s="17" t="s">
        <v>65</v>
      </c>
      <c r="B46" s="17"/>
    </row>
    <row r="47" spans="1:2" ht="12.75">
      <c r="A47" s="17" t="s">
        <v>66</v>
      </c>
      <c r="B47" s="17"/>
    </row>
    <row r="48" spans="1:2" ht="12.75">
      <c r="A48" s="17" t="s">
        <v>67</v>
      </c>
      <c r="B48" s="17"/>
    </row>
    <row r="50" spans="1:2" ht="12.75">
      <c r="A50" s="17" t="s">
        <v>68</v>
      </c>
      <c r="B50" s="17"/>
    </row>
    <row r="51" spans="1:2" ht="12.75">
      <c r="A51" s="17" t="s">
        <v>69</v>
      </c>
      <c r="B51" s="17"/>
    </row>
    <row r="52" spans="1:2" ht="12.75">
      <c r="A52" s="17" t="s">
        <v>70</v>
      </c>
      <c r="B52" s="17"/>
    </row>
    <row r="53" spans="1:2" ht="12.75">
      <c r="A53" s="17" t="s">
        <v>71</v>
      </c>
      <c r="B53" s="17"/>
    </row>
  </sheetData>
  <sheetProtection selectLockedCells="1" selectUnlockedCells="1"/>
  <mergeCells count="47">
    <mergeCell ref="B3:C3"/>
    <mergeCell ref="D3:E3"/>
    <mergeCell ref="H3:I3"/>
    <mergeCell ref="B4:B7"/>
    <mergeCell ref="C4:C7"/>
    <mergeCell ref="D4:D12"/>
    <mergeCell ref="E4:E12"/>
    <mergeCell ref="F4:F12"/>
    <mergeCell ref="G4:G12"/>
    <mergeCell ref="H4:H22"/>
    <mergeCell ref="I4:I22"/>
    <mergeCell ref="J4:J22"/>
    <mergeCell ref="K4:K12"/>
    <mergeCell ref="L4:L22"/>
    <mergeCell ref="B9:B12"/>
    <mergeCell ref="C9:C12"/>
    <mergeCell ref="B14:B17"/>
    <mergeCell ref="C14:C17"/>
    <mergeCell ref="D14:D22"/>
    <mergeCell ref="E14:E22"/>
    <mergeCell ref="K14:K22"/>
    <mergeCell ref="B19:B22"/>
    <mergeCell ref="C19:C22"/>
    <mergeCell ref="A25:B25"/>
    <mergeCell ref="A26:B26"/>
    <mergeCell ref="A27:B27"/>
    <mergeCell ref="A28:B28"/>
    <mergeCell ref="A30:B30"/>
    <mergeCell ref="A31:B31"/>
    <mergeCell ref="A32:B32"/>
    <mergeCell ref="A33:B33"/>
    <mergeCell ref="A35:B35"/>
    <mergeCell ref="A36:B36"/>
    <mergeCell ref="A37:B37"/>
    <mergeCell ref="A38:B38"/>
    <mergeCell ref="A40:B40"/>
    <mergeCell ref="A41:B41"/>
    <mergeCell ref="A42:B42"/>
    <mergeCell ref="A43:B43"/>
    <mergeCell ref="A45:B45"/>
    <mergeCell ref="A46:B46"/>
    <mergeCell ref="A47:B47"/>
    <mergeCell ref="A48:B48"/>
    <mergeCell ref="A50:B50"/>
    <mergeCell ref="A51:B51"/>
    <mergeCell ref="A52:B52"/>
    <mergeCell ref="A53:B53"/>
  </mergeCells>
  <printOptions/>
  <pageMargins left="0.2701388888888889" right="0.1701388888888889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115" zoomScaleNormal="115" workbookViewId="0" topLeftCell="A16">
      <selection activeCell="J29" sqref="J29"/>
    </sheetView>
  </sheetViews>
  <sheetFormatPr defaultColWidth="8.00390625" defaultRowHeight="12.75"/>
  <cols>
    <col min="1" max="1" width="5.125" style="0" customWidth="1"/>
    <col min="2" max="2" width="33.00390625" style="0" customWidth="1"/>
    <col min="3" max="6" width="7.375" style="0" customWidth="1"/>
    <col min="7" max="249" width="9.125" style="0" customWidth="1"/>
    <col min="250" max="16384" width="11.625" style="0" customWidth="1"/>
  </cols>
  <sheetData>
    <row r="1" ht="12.75">
      <c r="A1" s="1">
        <f>'Турнирная таблица'!A1</f>
        <v>0</v>
      </c>
    </row>
    <row r="2" ht="12.75">
      <c r="A2" s="2"/>
    </row>
    <row r="3" spans="1:9" s="5" customFormat="1" ht="18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</row>
    <row r="4" spans="1:9" s="5" customFormat="1" ht="14.25" customHeight="1">
      <c r="A4" s="21" t="s">
        <v>72</v>
      </c>
      <c r="B4" s="22" t="s">
        <v>73</v>
      </c>
      <c r="C4" s="21">
        <v>1</v>
      </c>
      <c r="D4" s="21">
        <v>2</v>
      </c>
      <c r="E4" s="21">
        <v>3</v>
      </c>
      <c r="F4" s="21">
        <v>4</v>
      </c>
      <c r="G4" s="21" t="s">
        <v>74</v>
      </c>
      <c r="H4" s="21" t="s">
        <v>75</v>
      </c>
      <c r="I4" s="21" t="s">
        <v>76</v>
      </c>
    </row>
    <row r="5" spans="1:9" s="5" customFormat="1" ht="14.25" customHeight="1">
      <c r="A5" s="23">
        <v>1</v>
      </c>
      <c r="B5" s="24" t="s">
        <v>77</v>
      </c>
      <c r="C5" s="25"/>
      <c r="D5" s="21">
        <v>3</v>
      </c>
      <c r="E5" s="21">
        <v>4</v>
      </c>
      <c r="F5" s="21">
        <v>2</v>
      </c>
      <c r="G5" s="21">
        <v>2</v>
      </c>
      <c r="H5" s="21">
        <f aca="true" t="shared" si="0" ref="H5:H8">SUM(C5:F5)</f>
        <v>9</v>
      </c>
      <c r="I5" s="21">
        <v>2</v>
      </c>
    </row>
    <row r="6" spans="1:9" s="5" customFormat="1" ht="14.25" customHeight="1">
      <c r="A6" s="23">
        <v>2</v>
      </c>
      <c r="B6" s="24" t="s">
        <v>78</v>
      </c>
      <c r="C6" s="21">
        <v>2</v>
      </c>
      <c r="D6" s="25"/>
      <c r="E6" s="21">
        <v>4</v>
      </c>
      <c r="F6" s="21">
        <v>4</v>
      </c>
      <c r="G6" s="21">
        <v>2</v>
      </c>
      <c r="H6" s="21">
        <f t="shared" si="0"/>
        <v>10</v>
      </c>
      <c r="I6" s="21">
        <v>1</v>
      </c>
    </row>
    <row r="7" spans="1:9" s="5" customFormat="1" ht="14.25" customHeight="1">
      <c r="A7" s="23">
        <v>3</v>
      </c>
      <c r="B7" s="24" t="s">
        <v>79</v>
      </c>
      <c r="C7" s="21">
        <v>1</v>
      </c>
      <c r="D7" s="21">
        <v>1</v>
      </c>
      <c r="E7" s="25"/>
      <c r="F7" s="21">
        <v>3</v>
      </c>
      <c r="G7" s="21">
        <v>1</v>
      </c>
      <c r="H7" s="21">
        <f t="shared" si="0"/>
        <v>5</v>
      </c>
      <c r="I7" s="21">
        <v>4</v>
      </c>
    </row>
    <row r="8" spans="1:9" s="5" customFormat="1" ht="14.25" customHeight="1">
      <c r="A8" s="26">
        <v>4</v>
      </c>
      <c r="B8" s="27" t="s">
        <v>80</v>
      </c>
      <c r="C8" s="21">
        <v>3</v>
      </c>
      <c r="D8" s="21">
        <v>1</v>
      </c>
      <c r="E8" s="21">
        <v>2</v>
      </c>
      <c r="F8" s="25"/>
      <c r="G8" s="21">
        <v>1</v>
      </c>
      <c r="H8" s="21">
        <f t="shared" si="0"/>
        <v>6</v>
      </c>
      <c r="I8" s="21">
        <v>3</v>
      </c>
    </row>
    <row r="9" spans="1:9" s="5" customFormat="1" ht="14.25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9" s="5" customFormat="1" ht="18" customHeight="1">
      <c r="A10" s="20" t="s">
        <v>17</v>
      </c>
      <c r="B10" s="20"/>
      <c r="C10" s="20"/>
      <c r="D10" s="20"/>
      <c r="E10" s="20"/>
      <c r="F10" s="20"/>
      <c r="G10" s="20"/>
      <c r="H10" s="20"/>
      <c r="I10" s="20"/>
    </row>
    <row r="11" spans="1:9" s="5" customFormat="1" ht="14.25" customHeight="1">
      <c r="A11" s="21" t="s">
        <v>72</v>
      </c>
      <c r="B11" s="22" t="s">
        <v>73</v>
      </c>
      <c r="C11" s="21">
        <v>1</v>
      </c>
      <c r="D11" s="21">
        <v>2</v>
      </c>
      <c r="E11" s="21">
        <v>3</v>
      </c>
      <c r="F11" s="21">
        <v>4</v>
      </c>
      <c r="G11" s="21" t="s">
        <v>74</v>
      </c>
      <c r="H11" s="21" t="s">
        <v>75</v>
      </c>
      <c r="I11" s="21" t="s">
        <v>76</v>
      </c>
    </row>
    <row r="12" spans="1:9" s="5" customFormat="1" ht="14.25" customHeight="1">
      <c r="A12" s="23">
        <v>1</v>
      </c>
      <c r="B12" s="24" t="s">
        <v>81</v>
      </c>
      <c r="C12" s="25"/>
      <c r="D12" s="21">
        <v>1</v>
      </c>
      <c r="E12" s="21">
        <v>1</v>
      </c>
      <c r="F12" s="21">
        <v>4</v>
      </c>
      <c r="G12" s="21">
        <v>1</v>
      </c>
      <c r="H12" s="21">
        <f aca="true" t="shared" si="1" ref="H12:H15">SUM(C12:F12)</f>
        <v>6</v>
      </c>
      <c r="I12" s="21">
        <v>3</v>
      </c>
    </row>
    <row r="13" spans="1:9" ht="14.25" customHeight="1">
      <c r="A13" s="23">
        <v>2</v>
      </c>
      <c r="B13" s="24" t="s">
        <v>82</v>
      </c>
      <c r="C13" s="21">
        <v>4</v>
      </c>
      <c r="D13" s="25"/>
      <c r="E13" s="21">
        <v>3</v>
      </c>
      <c r="F13" s="21">
        <v>2</v>
      </c>
      <c r="G13" s="21">
        <v>2</v>
      </c>
      <c r="H13" s="21">
        <f t="shared" si="1"/>
        <v>9</v>
      </c>
      <c r="I13" s="21">
        <v>2</v>
      </c>
    </row>
    <row r="14" spans="1:9" ht="14.25" customHeight="1">
      <c r="A14" s="23">
        <v>3</v>
      </c>
      <c r="B14" s="24" t="s">
        <v>83</v>
      </c>
      <c r="C14" s="21">
        <v>4</v>
      </c>
      <c r="D14" s="21">
        <v>2</v>
      </c>
      <c r="E14" s="25"/>
      <c r="F14" s="21">
        <v>5</v>
      </c>
      <c r="G14" s="21">
        <v>2</v>
      </c>
      <c r="H14" s="21">
        <f t="shared" si="1"/>
        <v>11</v>
      </c>
      <c r="I14" s="21">
        <v>1</v>
      </c>
    </row>
    <row r="15" spans="1:9" ht="14.25" customHeight="1">
      <c r="A15" s="26">
        <v>4</v>
      </c>
      <c r="B15" s="27" t="s">
        <v>84</v>
      </c>
      <c r="C15" s="21">
        <v>1</v>
      </c>
      <c r="D15" s="21">
        <v>3</v>
      </c>
      <c r="E15" s="21">
        <v>0</v>
      </c>
      <c r="F15" s="25"/>
      <c r="G15" s="21">
        <v>1</v>
      </c>
      <c r="H15" s="21">
        <f t="shared" si="1"/>
        <v>4</v>
      </c>
      <c r="I15" s="21">
        <v>4</v>
      </c>
    </row>
    <row r="16" ht="14.25" customHeight="1"/>
    <row r="17" spans="1:9" ht="18" customHeight="1">
      <c r="A17" s="20" t="s">
        <v>23</v>
      </c>
      <c r="B17" s="20"/>
      <c r="C17" s="20"/>
      <c r="D17" s="20"/>
      <c r="E17" s="20"/>
      <c r="F17" s="20"/>
      <c r="G17" s="20"/>
      <c r="H17" s="20"/>
      <c r="I17" s="20"/>
    </row>
    <row r="18" spans="1:9" ht="14.25" customHeight="1">
      <c r="A18" s="21" t="s">
        <v>72</v>
      </c>
      <c r="B18" s="22" t="s">
        <v>73</v>
      </c>
      <c r="C18" s="21">
        <v>1</v>
      </c>
      <c r="D18" s="21">
        <v>2</v>
      </c>
      <c r="E18" s="21">
        <v>3</v>
      </c>
      <c r="F18" s="21">
        <v>4</v>
      </c>
      <c r="G18" s="21" t="s">
        <v>74</v>
      </c>
      <c r="H18" s="21" t="s">
        <v>75</v>
      </c>
      <c r="I18" s="21" t="s">
        <v>76</v>
      </c>
    </row>
    <row r="19" spans="1:9" ht="14.25" customHeight="1">
      <c r="A19" s="23">
        <v>1</v>
      </c>
      <c r="B19" s="24" t="s">
        <v>85</v>
      </c>
      <c r="C19" s="25"/>
      <c r="D19" s="21">
        <v>1</v>
      </c>
      <c r="E19" s="21">
        <v>4</v>
      </c>
      <c r="F19" s="21">
        <v>2</v>
      </c>
      <c r="G19" s="21">
        <v>1</v>
      </c>
      <c r="H19" s="21">
        <f aca="true" t="shared" si="2" ref="H19:H22">SUM(C19:F19)</f>
        <v>7</v>
      </c>
      <c r="I19" s="21">
        <v>3</v>
      </c>
    </row>
    <row r="20" spans="1:9" ht="14.25" customHeight="1">
      <c r="A20" s="23">
        <v>2</v>
      </c>
      <c r="B20" s="24" t="s">
        <v>86</v>
      </c>
      <c r="C20" s="21">
        <v>4</v>
      </c>
      <c r="D20" s="25"/>
      <c r="E20" s="21">
        <v>4</v>
      </c>
      <c r="F20" s="21">
        <v>4</v>
      </c>
      <c r="G20" s="21">
        <v>3</v>
      </c>
      <c r="H20" s="21">
        <f t="shared" si="2"/>
        <v>12</v>
      </c>
      <c r="I20" s="21">
        <v>1</v>
      </c>
    </row>
    <row r="21" spans="1:9" ht="14.25" customHeight="1">
      <c r="A21" s="23">
        <v>3</v>
      </c>
      <c r="B21" s="24" t="s">
        <v>87</v>
      </c>
      <c r="C21" s="21">
        <v>1</v>
      </c>
      <c r="D21" s="21">
        <v>1</v>
      </c>
      <c r="E21" s="25"/>
      <c r="F21" s="21">
        <v>1</v>
      </c>
      <c r="G21" s="21">
        <v>0</v>
      </c>
      <c r="H21" s="21">
        <f t="shared" si="2"/>
        <v>3</v>
      </c>
      <c r="I21" s="21">
        <v>4</v>
      </c>
    </row>
    <row r="22" spans="1:9" ht="14.25" customHeight="1">
      <c r="A22" s="26">
        <v>4</v>
      </c>
      <c r="B22" s="27" t="s">
        <v>88</v>
      </c>
      <c r="C22" s="21">
        <v>3</v>
      </c>
      <c r="D22" s="21">
        <v>1</v>
      </c>
      <c r="E22" s="21">
        <v>4</v>
      </c>
      <c r="F22" s="25"/>
      <c r="G22" s="21">
        <v>2</v>
      </c>
      <c r="H22" s="21">
        <f t="shared" si="2"/>
        <v>8</v>
      </c>
      <c r="I22" s="21">
        <v>2</v>
      </c>
    </row>
    <row r="23" ht="14.25" customHeight="1"/>
    <row r="24" spans="1:9" ht="18" customHeight="1">
      <c r="A24" s="20" t="s">
        <v>30</v>
      </c>
      <c r="B24" s="20"/>
      <c r="C24" s="20"/>
      <c r="D24" s="20"/>
      <c r="E24" s="20"/>
      <c r="F24" s="20"/>
      <c r="G24" s="20"/>
      <c r="H24" s="20"/>
      <c r="I24" s="20"/>
    </row>
    <row r="25" spans="1:9" ht="14.25" customHeight="1">
      <c r="A25" s="21" t="s">
        <v>72</v>
      </c>
      <c r="B25" s="22" t="s">
        <v>73</v>
      </c>
      <c r="C25" s="21">
        <v>1</v>
      </c>
      <c r="D25" s="21">
        <v>2</v>
      </c>
      <c r="E25" s="21">
        <v>3</v>
      </c>
      <c r="F25" s="21">
        <v>4</v>
      </c>
      <c r="G25" s="21" t="s">
        <v>74</v>
      </c>
      <c r="H25" s="21" t="s">
        <v>75</v>
      </c>
      <c r="I25" s="21" t="s">
        <v>76</v>
      </c>
    </row>
    <row r="26" spans="1:9" ht="14.25" customHeight="1">
      <c r="A26" s="23">
        <v>1</v>
      </c>
      <c r="B26" s="24" t="s">
        <v>89</v>
      </c>
      <c r="C26" s="25"/>
      <c r="D26" s="21">
        <v>3</v>
      </c>
      <c r="E26" s="21">
        <v>5</v>
      </c>
      <c r="F26" s="21">
        <v>5</v>
      </c>
      <c r="G26" s="21">
        <v>3</v>
      </c>
      <c r="H26" s="21">
        <f aca="true" t="shared" si="3" ref="H26:H29">SUM(C26:F26)</f>
        <v>13</v>
      </c>
      <c r="I26" s="21">
        <v>1</v>
      </c>
    </row>
    <row r="27" spans="1:9" ht="14.25" customHeight="1">
      <c r="A27" s="23">
        <v>2</v>
      </c>
      <c r="B27" s="24" t="s">
        <v>90</v>
      </c>
      <c r="C27" s="21">
        <v>2</v>
      </c>
      <c r="D27" s="25"/>
      <c r="E27" s="21">
        <v>0</v>
      </c>
      <c r="F27" s="21">
        <v>4</v>
      </c>
      <c r="G27" s="21">
        <v>1</v>
      </c>
      <c r="H27" s="21">
        <f t="shared" si="3"/>
        <v>6</v>
      </c>
      <c r="I27" s="21">
        <v>3</v>
      </c>
    </row>
    <row r="28" spans="1:9" ht="14.25" customHeight="1">
      <c r="A28" s="23">
        <v>3</v>
      </c>
      <c r="B28" s="24" t="s">
        <v>91</v>
      </c>
      <c r="C28" s="21">
        <v>0</v>
      </c>
      <c r="D28" s="21">
        <v>5</v>
      </c>
      <c r="E28" s="25"/>
      <c r="F28" s="21">
        <v>3</v>
      </c>
      <c r="G28" s="21">
        <v>1</v>
      </c>
      <c r="H28" s="21">
        <f t="shared" si="3"/>
        <v>8</v>
      </c>
      <c r="I28" s="21">
        <v>2</v>
      </c>
    </row>
    <row r="29" spans="1:9" ht="14.25" customHeight="1">
      <c r="A29" s="26">
        <v>4</v>
      </c>
      <c r="B29" s="27" t="s">
        <v>92</v>
      </c>
      <c r="C29" s="21">
        <v>0</v>
      </c>
      <c r="D29" s="21">
        <v>1</v>
      </c>
      <c r="E29" s="21">
        <v>2</v>
      </c>
      <c r="F29" s="25"/>
      <c r="G29" s="21">
        <v>0</v>
      </c>
      <c r="H29" s="21">
        <f t="shared" si="3"/>
        <v>3</v>
      </c>
      <c r="I29" s="21">
        <v>4</v>
      </c>
    </row>
  </sheetData>
  <sheetProtection selectLockedCells="1" selectUnlockedCells="1"/>
  <mergeCells count="4">
    <mergeCell ref="A3:I3"/>
    <mergeCell ref="A10:I10"/>
    <mergeCell ref="A17:I17"/>
    <mergeCell ref="A24:I24"/>
  </mergeCells>
  <printOptions/>
  <pageMargins left="0.2701388888888889" right="0.1701388888888889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="115" zoomScaleNormal="115" workbookViewId="0" topLeftCell="A46">
      <selection activeCell="G63" sqref="G63"/>
    </sheetView>
  </sheetViews>
  <sheetFormatPr defaultColWidth="11.00390625" defaultRowHeight="12.75"/>
  <cols>
    <col min="1" max="1" width="4.75390625" style="0" customWidth="1"/>
    <col min="2" max="3" width="29.75390625" style="0" customWidth="1"/>
    <col min="5" max="6" width="8.00390625" style="0" customWidth="1"/>
    <col min="7" max="7" width="23.25390625" style="0" customWidth="1"/>
  </cols>
  <sheetData>
    <row r="1" spans="1:7" ht="19.5" customHeight="1">
      <c r="A1" s="20" t="s">
        <v>93</v>
      </c>
      <c r="B1" s="20"/>
      <c r="C1" s="20"/>
      <c r="D1" s="20"/>
      <c r="E1" s="20"/>
      <c r="F1" s="20"/>
      <c r="G1" s="20"/>
    </row>
    <row r="3" spans="1:7" ht="12.75">
      <c r="A3" s="29" t="s">
        <v>72</v>
      </c>
      <c r="B3" s="30" t="s">
        <v>94</v>
      </c>
      <c r="C3" s="30"/>
      <c r="D3" s="29" t="s">
        <v>95</v>
      </c>
      <c r="E3" s="29" t="s">
        <v>96</v>
      </c>
      <c r="F3" s="29"/>
      <c r="G3" s="31" t="s">
        <v>8</v>
      </c>
    </row>
    <row r="4" spans="1:7" ht="12.75">
      <c r="A4" s="29">
        <v>1</v>
      </c>
      <c r="B4" s="30">
        <f>Результаты!B5</f>
        <v>0</v>
      </c>
      <c r="C4" s="30">
        <f>Результаты!B8</f>
        <v>0</v>
      </c>
      <c r="D4" s="29">
        <v>1</v>
      </c>
      <c r="E4" s="29">
        <f>Результаты!F5</f>
        <v>2</v>
      </c>
      <c r="F4" s="32">
        <f>Результаты!C8</f>
        <v>3</v>
      </c>
      <c r="G4" s="31">
        <f aca="true" t="shared" si="0" ref="G4:G7">IF(E4&lt;&gt;0,IF(E4&gt;F4,B4,C4),"")</f>
        <v>0</v>
      </c>
    </row>
    <row r="5" spans="1:7" ht="12.75">
      <c r="A5" s="29">
        <v>2</v>
      </c>
      <c r="B5" s="30">
        <f>Результаты!B12</f>
        <v>0</v>
      </c>
      <c r="C5" s="30">
        <f>Результаты!B15</f>
        <v>0</v>
      </c>
      <c r="D5" s="29">
        <v>2</v>
      </c>
      <c r="E5" s="29">
        <f>Результаты!F12</f>
        <v>4</v>
      </c>
      <c r="F5" s="32">
        <f>Результаты!C15</f>
        <v>1</v>
      </c>
      <c r="G5" s="31">
        <f t="shared" si="0"/>
        <v>0</v>
      </c>
    </row>
    <row r="6" spans="1:7" ht="12.75">
      <c r="A6" s="29">
        <v>3</v>
      </c>
      <c r="B6" s="30">
        <f>Результаты!B19</f>
        <v>0</v>
      </c>
      <c r="C6" s="30">
        <f>Результаты!B22</f>
        <v>0</v>
      </c>
      <c r="D6" s="29">
        <v>3</v>
      </c>
      <c r="E6" s="29">
        <f>Результаты!F19</f>
        <v>2</v>
      </c>
      <c r="F6" s="32">
        <f>Результаты!C22</f>
        <v>3</v>
      </c>
      <c r="G6" s="31">
        <f t="shared" si="0"/>
        <v>0</v>
      </c>
    </row>
    <row r="7" spans="1:7" ht="12.75">
      <c r="A7" s="29">
        <v>4</v>
      </c>
      <c r="B7" s="30">
        <f>Результаты!B26</f>
        <v>0</v>
      </c>
      <c r="C7" s="30">
        <f>Результаты!B29</f>
        <v>0</v>
      </c>
      <c r="D7" s="29">
        <v>4</v>
      </c>
      <c r="E7" s="29">
        <f>Результаты!F26</f>
        <v>5</v>
      </c>
      <c r="F7" s="32">
        <f>Результаты!C29</f>
        <v>0</v>
      </c>
      <c r="G7" s="31">
        <f t="shared" si="0"/>
        <v>0</v>
      </c>
    </row>
    <row r="9" spans="1:7" ht="12.75">
      <c r="A9" s="29"/>
      <c r="B9" s="29"/>
      <c r="C9" s="29"/>
      <c r="D9" s="29"/>
      <c r="E9" s="29"/>
      <c r="F9" s="29"/>
      <c r="G9" s="29"/>
    </row>
    <row r="10" spans="1:7" ht="12.75">
      <c r="A10" s="29">
        <v>5</v>
      </c>
      <c r="B10" s="30">
        <f>Результаты!B6</f>
        <v>0</v>
      </c>
      <c r="C10" s="30">
        <f>Результаты!B7</f>
        <v>0</v>
      </c>
      <c r="D10" s="29">
        <v>5</v>
      </c>
      <c r="E10" s="29">
        <f>Результаты!E6</f>
        <v>4</v>
      </c>
      <c r="F10" s="32">
        <f>Результаты!D7</f>
        <v>1</v>
      </c>
      <c r="G10" s="31">
        <f aca="true" t="shared" si="1" ref="G10:G12">IF(E10&lt;&gt;0,IF(E10&gt;F10,B10,C10),"")</f>
        <v>0</v>
      </c>
    </row>
    <row r="11" spans="1:7" ht="12.75">
      <c r="A11" s="29">
        <v>6</v>
      </c>
      <c r="B11" s="30">
        <f>Результаты!B13</f>
        <v>0</v>
      </c>
      <c r="C11" s="30">
        <f>Результаты!B14</f>
        <v>0</v>
      </c>
      <c r="D11" s="29">
        <v>6</v>
      </c>
      <c r="E11" s="29">
        <f>Результаты!E13</f>
        <v>3</v>
      </c>
      <c r="F11" s="32">
        <f>Результаты!D14</f>
        <v>2</v>
      </c>
      <c r="G11" s="31">
        <f t="shared" si="1"/>
        <v>0</v>
      </c>
    </row>
    <row r="12" spans="1:7" ht="12.75" customHeight="1">
      <c r="A12" s="29">
        <v>7</v>
      </c>
      <c r="B12" s="30">
        <f>Результаты!B20</f>
        <v>0</v>
      </c>
      <c r="C12" s="30">
        <f>Результаты!B21</f>
        <v>0</v>
      </c>
      <c r="D12" s="29">
        <v>7</v>
      </c>
      <c r="E12" s="29">
        <f>Результаты!E20</f>
        <v>4</v>
      </c>
      <c r="F12" s="32">
        <f>Результаты!D21</f>
        <v>1</v>
      </c>
      <c r="G12" s="31">
        <f t="shared" si="1"/>
        <v>0</v>
      </c>
    </row>
    <row r="13" spans="1:7" ht="12.75">
      <c r="A13" s="29">
        <v>8</v>
      </c>
      <c r="B13" s="30">
        <f>Результаты!B27</f>
        <v>0</v>
      </c>
      <c r="C13" s="30">
        <f>Результаты!B28</f>
        <v>0</v>
      </c>
      <c r="D13" s="29">
        <v>8</v>
      </c>
      <c r="E13" s="29">
        <f>Результаты!E27</f>
        <v>0</v>
      </c>
      <c r="F13" s="32">
        <f>Результаты!D28</f>
        <v>5</v>
      </c>
      <c r="G13" s="31" t="s">
        <v>91</v>
      </c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>
        <v>9</v>
      </c>
      <c r="B16" s="30">
        <f>Результаты!B5</f>
        <v>0</v>
      </c>
      <c r="C16" s="30">
        <f>Результаты!B7</f>
        <v>0</v>
      </c>
      <c r="D16" s="29">
        <v>9</v>
      </c>
      <c r="E16" s="29">
        <f>Результаты!E5</f>
        <v>4</v>
      </c>
      <c r="F16" s="32">
        <f>Результаты!C7</f>
        <v>1</v>
      </c>
      <c r="G16" s="31">
        <f aca="true" t="shared" si="2" ref="G16:G19">IF(E16&lt;&gt;0,IF(E16&gt;F16,B16,C16),"")</f>
        <v>0</v>
      </c>
    </row>
    <row r="17" spans="1:7" ht="12.75">
      <c r="A17" s="29">
        <v>10</v>
      </c>
      <c r="B17" s="30">
        <f>Результаты!B12</f>
        <v>0</v>
      </c>
      <c r="C17" s="30">
        <f>Результаты!B14</f>
        <v>0</v>
      </c>
      <c r="D17" s="29">
        <v>10</v>
      </c>
      <c r="E17" s="29">
        <f>Результаты!E12</f>
        <v>1</v>
      </c>
      <c r="F17" s="32">
        <f>Результаты!C14</f>
        <v>4</v>
      </c>
      <c r="G17" s="31">
        <f t="shared" si="2"/>
        <v>0</v>
      </c>
    </row>
    <row r="18" spans="1:7" ht="12.75">
      <c r="A18" s="29">
        <v>11</v>
      </c>
      <c r="B18" s="30">
        <f>Результаты!B19</f>
        <v>0</v>
      </c>
      <c r="C18" s="30">
        <f>Результаты!B21</f>
        <v>0</v>
      </c>
      <c r="D18" s="29">
        <v>11</v>
      </c>
      <c r="E18" s="29">
        <f>Результаты!E19</f>
        <v>4</v>
      </c>
      <c r="F18" s="32">
        <f>Результаты!C21</f>
        <v>1</v>
      </c>
      <c r="G18" s="31">
        <f t="shared" si="2"/>
        <v>0</v>
      </c>
    </row>
    <row r="19" spans="1:7" ht="12.75">
      <c r="A19" s="29">
        <v>12</v>
      </c>
      <c r="B19" s="30">
        <f>Результаты!B26</f>
        <v>0</v>
      </c>
      <c r="C19" s="30">
        <f>Результаты!B28</f>
        <v>0</v>
      </c>
      <c r="D19" s="29">
        <v>12</v>
      </c>
      <c r="E19" s="29">
        <f>Результаты!E26</f>
        <v>5</v>
      </c>
      <c r="F19" s="32">
        <f>Результаты!C28</f>
        <v>0</v>
      </c>
      <c r="G19" s="31">
        <f t="shared" si="2"/>
        <v>0</v>
      </c>
    </row>
    <row r="21" spans="1:7" ht="12.75">
      <c r="A21" s="29">
        <v>13</v>
      </c>
      <c r="B21" s="30">
        <f>Результаты!B6</f>
        <v>0</v>
      </c>
      <c r="C21" s="30">
        <f>Результаты!B8</f>
        <v>0</v>
      </c>
      <c r="D21" s="29">
        <v>13</v>
      </c>
      <c r="E21" s="29">
        <f>Результаты!F6</f>
        <v>4</v>
      </c>
      <c r="F21" s="32">
        <f>Результаты!D8</f>
        <v>1</v>
      </c>
      <c r="G21" s="31">
        <f aca="true" t="shared" si="3" ref="G21:G24">IF(E21&lt;&gt;0,IF(E21&gt;F21,B21,C21),"")</f>
        <v>0</v>
      </c>
    </row>
    <row r="22" spans="1:7" ht="12.75">
      <c r="A22" s="29">
        <v>14</v>
      </c>
      <c r="B22" s="30">
        <f>Результаты!B13</f>
        <v>0</v>
      </c>
      <c r="C22" s="30">
        <f>Результаты!B15</f>
        <v>0</v>
      </c>
      <c r="D22" s="29">
        <v>14</v>
      </c>
      <c r="E22" s="29">
        <f>Результаты!F13</f>
        <v>2</v>
      </c>
      <c r="F22" s="32">
        <f>Результаты!D15</f>
        <v>3</v>
      </c>
      <c r="G22" s="31">
        <f t="shared" si="3"/>
        <v>0</v>
      </c>
    </row>
    <row r="23" spans="1:7" ht="12.75">
      <c r="A23" s="29">
        <v>15</v>
      </c>
      <c r="B23" s="30">
        <f>Результаты!B20</f>
        <v>0</v>
      </c>
      <c r="C23" s="30">
        <f>Результаты!B22</f>
        <v>0</v>
      </c>
      <c r="D23" s="29">
        <v>15</v>
      </c>
      <c r="E23" s="29">
        <f>Результаты!F20</f>
        <v>4</v>
      </c>
      <c r="F23" s="32">
        <f>Результаты!D22</f>
        <v>1</v>
      </c>
      <c r="G23" s="31">
        <f t="shared" si="3"/>
        <v>0</v>
      </c>
    </row>
    <row r="24" spans="1:7" ht="12.75">
      <c r="A24" s="29">
        <v>16</v>
      </c>
      <c r="B24" s="30">
        <f>Результаты!B27</f>
        <v>0</v>
      </c>
      <c r="C24" s="30">
        <f>Результаты!B29</f>
        <v>0</v>
      </c>
      <c r="D24" s="29">
        <v>16</v>
      </c>
      <c r="E24" s="29">
        <f>Результаты!F27</f>
        <v>4</v>
      </c>
      <c r="F24" s="32">
        <f>Результаты!D29</f>
        <v>1</v>
      </c>
      <c r="G24" s="31">
        <f t="shared" si="3"/>
        <v>0</v>
      </c>
    </row>
    <row r="26" spans="1:7" ht="12.75">
      <c r="A26" s="29">
        <v>17</v>
      </c>
      <c r="B26" s="30">
        <f>Результаты!B5</f>
        <v>0</v>
      </c>
      <c r="C26" s="30">
        <f>Результаты!B6</f>
        <v>0</v>
      </c>
      <c r="D26" s="29">
        <v>17</v>
      </c>
      <c r="E26" s="29">
        <f>Результаты!D5</f>
        <v>3</v>
      </c>
      <c r="F26" s="32">
        <f>Результаты!C6</f>
        <v>2</v>
      </c>
      <c r="G26" s="31">
        <f aca="true" t="shared" si="4" ref="G26:G29">IF(E26&lt;&gt;0,IF(E26&gt;F26,B26,C26),"")</f>
        <v>0</v>
      </c>
    </row>
    <row r="27" spans="1:7" ht="12.75">
      <c r="A27" s="29">
        <v>18</v>
      </c>
      <c r="B27" s="30">
        <f>Результаты!B12</f>
        <v>0</v>
      </c>
      <c r="C27" s="30">
        <f>Результаты!B13</f>
        <v>0</v>
      </c>
      <c r="D27" s="29">
        <v>18</v>
      </c>
      <c r="E27" s="29">
        <f>Результаты!D12</f>
        <v>1</v>
      </c>
      <c r="F27" s="32">
        <f>Результаты!C13</f>
        <v>4</v>
      </c>
      <c r="G27" s="31">
        <f t="shared" si="4"/>
        <v>0</v>
      </c>
    </row>
    <row r="28" spans="1:7" ht="12.75">
      <c r="A28" s="29">
        <v>19</v>
      </c>
      <c r="B28" s="30">
        <f>Результаты!B19</f>
        <v>0</v>
      </c>
      <c r="C28" s="30">
        <f>Результаты!B20</f>
        <v>0</v>
      </c>
      <c r="D28" s="29">
        <v>19</v>
      </c>
      <c r="E28" s="29">
        <f>Результаты!D19</f>
        <v>1</v>
      </c>
      <c r="F28" s="32">
        <f>Результаты!C20</f>
        <v>4</v>
      </c>
      <c r="G28" s="31">
        <f t="shared" si="4"/>
        <v>0</v>
      </c>
    </row>
    <row r="29" spans="1:7" ht="20.25" customHeight="1">
      <c r="A29" s="29">
        <v>20</v>
      </c>
      <c r="B29" s="30">
        <f>Результаты!B26</f>
        <v>0</v>
      </c>
      <c r="C29" s="30">
        <f>Результаты!B27</f>
        <v>0</v>
      </c>
      <c r="D29" s="29">
        <v>20</v>
      </c>
      <c r="E29" s="29">
        <f>Результаты!D26</f>
        <v>3</v>
      </c>
      <c r="F29" s="32">
        <f>Результаты!C27</f>
        <v>2</v>
      </c>
      <c r="G29" s="31">
        <f t="shared" si="4"/>
        <v>0</v>
      </c>
    </row>
    <row r="31" spans="1:7" ht="12.75">
      <c r="A31" s="29">
        <v>21</v>
      </c>
      <c r="B31" s="30">
        <f>Результаты!B7</f>
        <v>0</v>
      </c>
      <c r="C31" s="30">
        <f>Результаты!B8</f>
        <v>0</v>
      </c>
      <c r="D31" s="29">
        <v>21</v>
      </c>
      <c r="E31" s="29">
        <f>Результаты!F7</f>
        <v>3</v>
      </c>
      <c r="F31" s="32">
        <f>Результаты!E8</f>
        <v>2</v>
      </c>
      <c r="G31" s="31">
        <f aca="true" t="shared" si="5" ref="G31:G34">IF(E31&lt;&gt;0,IF(E31&gt;F31,B31,C31),"")</f>
        <v>0</v>
      </c>
    </row>
    <row r="32" spans="1:7" ht="12.75">
      <c r="A32" s="29">
        <v>22</v>
      </c>
      <c r="B32" s="30">
        <f>Результаты!B14</f>
        <v>0</v>
      </c>
      <c r="C32" s="30">
        <f>Результаты!B15</f>
        <v>0</v>
      </c>
      <c r="D32" s="29">
        <v>22</v>
      </c>
      <c r="E32" s="29">
        <f>Результаты!F14</f>
        <v>5</v>
      </c>
      <c r="F32" s="32">
        <f>Результаты!E15</f>
        <v>0</v>
      </c>
      <c r="G32" s="31">
        <f t="shared" si="5"/>
        <v>0</v>
      </c>
    </row>
    <row r="33" spans="1:7" ht="12.75">
      <c r="A33" s="29">
        <v>23</v>
      </c>
      <c r="B33" s="30">
        <f>Результаты!B21</f>
        <v>0</v>
      </c>
      <c r="C33" s="30">
        <f>Результаты!B22</f>
        <v>0</v>
      </c>
      <c r="D33" s="29">
        <v>23</v>
      </c>
      <c r="E33" s="29">
        <f>Результаты!F21</f>
        <v>1</v>
      </c>
      <c r="F33" s="32">
        <f>Результаты!E22</f>
        <v>4</v>
      </c>
      <c r="G33" s="31">
        <f t="shared" si="5"/>
        <v>0</v>
      </c>
    </row>
    <row r="34" spans="1:7" ht="12.75">
      <c r="A34" s="29">
        <v>24</v>
      </c>
      <c r="B34" s="30">
        <f>Результаты!B28</f>
        <v>0</v>
      </c>
      <c r="C34" s="30">
        <f>Результаты!B29</f>
        <v>0</v>
      </c>
      <c r="D34" s="29">
        <v>24</v>
      </c>
      <c r="E34" s="29">
        <f>Результаты!F28</f>
        <v>3</v>
      </c>
      <c r="F34" s="32">
        <f>Результаты!E29</f>
        <v>2</v>
      </c>
      <c r="G34" s="31">
        <f t="shared" si="5"/>
        <v>0</v>
      </c>
    </row>
    <row r="36" spans="1:7" ht="12.75">
      <c r="A36" s="20" t="s">
        <v>97</v>
      </c>
      <c r="B36" s="20"/>
      <c r="C36" s="20"/>
      <c r="D36" s="20"/>
      <c r="E36" s="20"/>
      <c r="F36" s="20"/>
      <c r="G36" s="20"/>
    </row>
    <row r="38" spans="1:7" ht="12.75">
      <c r="A38" s="29" t="s">
        <v>72</v>
      </c>
      <c r="B38" s="30" t="s">
        <v>94</v>
      </c>
      <c r="C38" s="30"/>
      <c r="D38" s="29" t="s">
        <v>95</v>
      </c>
      <c r="E38" s="29" t="s">
        <v>96</v>
      </c>
      <c r="F38" s="29"/>
      <c r="G38" s="31" t="s">
        <v>8</v>
      </c>
    </row>
    <row r="39" spans="1:7" ht="12.75">
      <c r="A39" s="29">
        <v>1</v>
      </c>
      <c r="B39" s="30" t="s">
        <v>78</v>
      </c>
      <c r="C39" s="30" t="s">
        <v>82</v>
      </c>
      <c r="D39" s="29">
        <v>25</v>
      </c>
      <c r="E39" s="29">
        <v>4</v>
      </c>
      <c r="F39" s="32">
        <v>1</v>
      </c>
      <c r="G39" s="31">
        <f aca="true" t="shared" si="6" ref="G39:G42">IF(E39&lt;&gt;0,IF(E39&gt;F39,B39,C39),"")</f>
        <v>0</v>
      </c>
    </row>
    <row r="40" spans="1:7" ht="12.75">
      <c r="A40" s="29">
        <v>2</v>
      </c>
      <c r="B40" s="30" t="s">
        <v>83</v>
      </c>
      <c r="C40" s="30" t="s">
        <v>77</v>
      </c>
      <c r="D40" s="29">
        <v>26</v>
      </c>
      <c r="E40" s="29">
        <v>3</v>
      </c>
      <c r="F40" s="32">
        <v>2</v>
      </c>
      <c r="G40" s="31">
        <f t="shared" si="6"/>
        <v>0</v>
      </c>
    </row>
    <row r="41" spans="1:7" ht="12.75">
      <c r="A41" s="29">
        <v>3</v>
      </c>
      <c r="B41" s="30" t="s">
        <v>86</v>
      </c>
      <c r="C41" s="30" t="s">
        <v>91</v>
      </c>
      <c r="D41" s="29">
        <v>27</v>
      </c>
      <c r="E41" s="29">
        <v>4</v>
      </c>
      <c r="F41" s="32">
        <v>1</v>
      </c>
      <c r="G41" s="31">
        <f t="shared" si="6"/>
        <v>0</v>
      </c>
    </row>
    <row r="42" spans="1:7" ht="12.75">
      <c r="A42" s="29">
        <v>4</v>
      </c>
      <c r="B42" s="30" t="s">
        <v>89</v>
      </c>
      <c r="C42" s="30" t="s">
        <v>88</v>
      </c>
      <c r="D42" s="29">
        <v>28</v>
      </c>
      <c r="E42" s="29">
        <v>3</v>
      </c>
      <c r="F42" s="32">
        <v>2</v>
      </c>
      <c r="G42" s="31">
        <f t="shared" si="6"/>
        <v>0</v>
      </c>
    </row>
    <row r="44" spans="1:7" ht="12.75">
      <c r="A44" s="20" t="s">
        <v>98</v>
      </c>
      <c r="B44" s="20"/>
      <c r="C44" s="20"/>
      <c r="D44" s="20"/>
      <c r="E44" s="20"/>
      <c r="F44" s="20"/>
      <c r="G44" s="20"/>
    </row>
    <row r="46" spans="1:7" ht="12.75">
      <c r="A46" s="29" t="s">
        <v>72</v>
      </c>
      <c r="B46" s="30" t="s">
        <v>94</v>
      </c>
      <c r="C46" s="30"/>
      <c r="D46" s="29" t="s">
        <v>95</v>
      </c>
      <c r="E46" s="29" t="s">
        <v>96</v>
      </c>
      <c r="F46" s="29"/>
      <c r="G46" s="31" t="s">
        <v>8</v>
      </c>
    </row>
    <row r="47" spans="1:7" ht="12.75">
      <c r="A47" s="29">
        <v>1</v>
      </c>
      <c r="B47" s="30">
        <f>G39</f>
        <v>0</v>
      </c>
      <c r="C47" s="30">
        <f>G40</f>
        <v>0</v>
      </c>
      <c r="D47" s="29">
        <v>29</v>
      </c>
      <c r="E47" s="29">
        <v>1</v>
      </c>
      <c r="F47" s="32">
        <v>4</v>
      </c>
      <c r="G47" s="31">
        <f aca="true" t="shared" si="7" ref="G47:G48">IF(E47&lt;&gt;0,IF(E47&gt;F47,B47,C47),"")</f>
        <v>0</v>
      </c>
    </row>
    <row r="48" spans="1:7" ht="12.75">
      <c r="A48" s="29">
        <v>2</v>
      </c>
      <c r="B48" s="30">
        <f>G41</f>
        <v>0</v>
      </c>
      <c r="C48" s="30">
        <f>G42</f>
        <v>0</v>
      </c>
      <c r="D48" s="29">
        <v>30</v>
      </c>
      <c r="E48" s="29">
        <v>2</v>
      </c>
      <c r="F48" s="32">
        <v>3</v>
      </c>
      <c r="G48" s="31">
        <f t="shared" si="7"/>
        <v>0</v>
      </c>
    </row>
    <row r="50" spans="1:7" ht="12.75">
      <c r="A50" s="20" t="s">
        <v>99</v>
      </c>
      <c r="B50" s="20"/>
      <c r="C50" s="20"/>
      <c r="D50" s="20"/>
      <c r="E50" s="20"/>
      <c r="F50" s="20"/>
      <c r="G50" s="20"/>
    </row>
    <row r="52" spans="1:7" ht="12.75">
      <c r="A52" s="29" t="s">
        <v>72</v>
      </c>
      <c r="B52" s="30" t="s">
        <v>94</v>
      </c>
      <c r="C52" s="30"/>
      <c r="D52" s="29" t="s">
        <v>95</v>
      </c>
      <c r="E52" s="29" t="s">
        <v>96</v>
      </c>
      <c r="F52" s="29"/>
      <c r="G52" s="31" t="s">
        <v>8</v>
      </c>
    </row>
    <row r="53" spans="1:7" ht="12.75">
      <c r="A53" s="29">
        <v>1</v>
      </c>
      <c r="B53" s="31">
        <f>IF(E47&lt;&gt;0,IF(E47&lt;F47,B47,C47),"")</f>
        <v>0</v>
      </c>
      <c r="C53" s="31">
        <f>IF(E48&lt;&gt;0,IF(E48&lt;F48,B48,C48),"")</f>
        <v>0</v>
      </c>
      <c r="D53" s="29">
        <v>31</v>
      </c>
      <c r="E53" s="29">
        <v>0</v>
      </c>
      <c r="F53" s="32">
        <v>5</v>
      </c>
      <c r="G53" s="31" t="s">
        <v>86</v>
      </c>
    </row>
    <row r="54" spans="1:7" ht="12.75">
      <c r="A54" s="29"/>
      <c r="B54" s="30"/>
      <c r="C54" s="30"/>
      <c r="D54" s="29"/>
      <c r="E54" s="29"/>
      <c r="F54" s="32"/>
      <c r="G54" s="31">
        <f>IF(E54&lt;&gt;0,IF(E54&gt;F54,B54,C54),"")</f>
        <v>0</v>
      </c>
    </row>
    <row r="56" spans="1:7" ht="12.75">
      <c r="A56" s="20" t="s">
        <v>7</v>
      </c>
      <c r="B56" s="20"/>
      <c r="C56" s="20"/>
      <c r="D56" s="20"/>
      <c r="E56" s="20"/>
      <c r="F56" s="20"/>
      <c r="G56" s="20"/>
    </row>
    <row r="58" spans="1:7" ht="12.75">
      <c r="A58" s="29" t="s">
        <v>72</v>
      </c>
      <c r="B58" s="30" t="s">
        <v>94</v>
      </c>
      <c r="C58" s="30"/>
      <c r="D58" s="29" t="s">
        <v>95</v>
      </c>
      <c r="E58" s="29" t="s">
        <v>96</v>
      </c>
      <c r="F58" s="29"/>
      <c r="G58" s="31" t="s">
        <v>8</v>
      </c>
    </row>
    <row r="59" spans="1:7" ht="12.75">
      <c r="A59" s="29">
        <v>1</v>
      </c>
      <c r="B59" s="30">
        <f>G47</f>
        <v>0</v>
      </c>
      <c r="C59" s="30">
        <f>G48</f>
        <v>0</v>
      </c>
      <c r="D59" s="29">
        <v>32</v>
      </c>
      <c r="E59" s="29">
        <v>2</v>
      </c>
      <c r="F59" s="32">
        <v>3</v>
      </c>
      <c r="G59" s="31">
        <f>IF(E59&lt;&gt;0,IF(E59&gt;F59,B59,C59),"")</f>
        <v>0</v>
      </c>
    </row>
    <row r="62" spans="2:6" ht="12.75">
      <c r="B62" s="33" t="s">
        <v>100</v>
      </c>
      <c r="C62" s="33"/>
      <c r="D62" s="33"/>
      <c r="E62" s="33"/>
      <c r="F62" s="33"/>
    </row>
    <row r="63" spans="2:6" ht="12.75">
      <c r="B63" s="33" t="s">
        <v>101</v>
      </c>
      <c r="C63" s="33"/>
      <c r="D63" s="33"/>
      <c r="E63" s="33"/>
      <c r="F63" s="33"/>
    </row>
    <row r="64" spans="2:6" ht="12.75">
      <c r="B64" s="33" t="s">
        <v>102</v>
      </c>
      <c r="C64" s="33"/>
      <c r="D64" s="33"/>
      <c r="E64" s="33"/>
      <c r="F64" s="33"/>
    </row>
  </sheetData>
  <sheetProtection selectLockedCells="1" selectUnlockedCells="1"/>
  <mergeCells count="20">
    <mergeCell ref="A1:G1"/>
    <mergeCell ref="B3:C3"/>
    <mergeCell ref="E3:F3"/>
    <mergeCell ref="A9:G9"/>
    <mergeCell ref="A15:G15"/>
    <mergeCell ref="A36:G36"/>
    <mergeCell ref="B38:C38"/>
    <mergeCell ref="E38:F38"/>
    <mergeCell ref="A44:G44"/>
    <mergeCell ref="B46:C46"/>
    <mergeCell ref="E46:F46"/>
    <mergeCell ref="A50:G50"/>
    <mergeCell ref="B52:C52"/>
    <mergeCell ref="E52:F52"/>
    <mergeCell ref="A56:G56"/>
    <mergeCell ref="B58:C58"/>
    <mergeCell ref="E58:F58"/>
    <mergeCell ref="B62:F62"/>
    <mergeCell ref="B63:F63"/>
    <mergeCell ref="B64:F6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</cp:lastModifiedBy>
  <cp:lastPrinted>2017-09-23T04:48:37Z</cp:lastPrinted>
  <dcterms:created xsi:type="dcterms:W3CDTF">2017-09-23T09:06:44Z</dcterms:created>
  <dcterms:modified xsi:type="dcterms:W3CDTF">2017-09-23T13:55:59Z</dcterms:modified>
  <cp:category/>
  <cp:version/>
  <cp:contentType/>
  <cp:contentStatus/>
</cp:coreProperties>
</file>